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14210" calcMode="manual" fullCalcOnLoad="1"/>
</workbook>
</file>

<file path=xl/calcChain.xml><?xml version="1.0" encoding="utf-8"?>
<calcChain xmlns="http://schemas.openxmlformats.org/spreadsheetml/2006/main">
  <c r="E4" i="7"/>
  <c r="F4"/>
  <c r="C20" i="3"/>
  <c r="C6"/>
  <c r="D20"/>
  <c r="D6"/>
  <c r="E20"/>
  <c r="E6"/>
  <c r="F20"/>
  <c r="F6"/>
  <c r="G20"/>
  <c r="G6"/>
  <c r="H20"/>
  <c r="H6"/>
  <c r="I20"/>
  <c r="I6"/>
  <c r="J20"/>
  <c r="J6"/>
  <c r="K20"/>
  <c r="K6"/>
  <c r="L20"/>
  <c r="L6"/>
  <c r="C27"/>
  <c r="D27"/>
  <c r="E27"/>
  <c r="F27"/>
  <c r="G27"/>
  <c r="H27"/>
  <c r="I27"/>
  <c r="J27"/>
  <c r="K27"/>
  <c r="L27"/>
  <c r="C39"/>
  <c r="C38"/>
  <c r="D39"/>
  <c r="D38"/>
  <c r="E39"/>
  <c r="E38"/>
  <c r="F39"/>
  <c r="F38"/>
  <c r="G39"/>
  <c r="G38"/>
  <c r="H39"/>
  <c r="H38"/>
  <c r="I39"/>
  <c r="I38"/>
  <c r="J39"/>
  <c r="J38"/>
  <c r="K39"/>
  <c r="K38"/>
  <c r="L39"/>
  <c r="L38"/>
  <c r="C49"/>
  <c r="D49"/>
  <c r="E49"/>
  <c r="F49"/>
  <c r="G49"/>
  <c r="H49"/>
  <c r="I49"/>
  <c r="J49"/>
  <c r="K49"/>
  <c r="L49"/>
  <c r="E55"/>
  <c r="F55"/>
  <c r="G55"/>
  <c r="I55"/>
  <c r="K55"/>
  <c r="L55"/>
  <c r="C55"/>
  <c r="H55"/>
  <c r="D55"/>
  <c r="J55"/>
</calcChain>
</file>

<file path=xl/sharedStrings.xml><?xml version="1.0" encoding="utf-8"?>
<sst xmlns="http://schemas.openxmlformats.org/spreadsheetml/2006/main" count="152" uniqueCount="126">
  <si>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</si>
  <si>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</si>
  <si>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</si>
  <si>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</si>
  <si>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</si>
  <si>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</si>
  <si>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</si>
  <si>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</si>
  <si>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</si>
  <si>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</si>
  <si>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</si>
  <si>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</si>
  <si>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</si>
  <si>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</si>
  <si>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</si>
  <si>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</si>
  <si>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</si>
  <si>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</si>
  <si>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</si>
  <si>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</si>
  <si>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</si>
  <si>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</si>
  <si>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</si>
  <si>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</si>
  <si>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</si>
  <si>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</si>
  <si>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</si>
  <si>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</si>
  <si>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</si>
  <si>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</si>
  <si>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</si>
  <si>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</si>
  <si>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</si>
  <si>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</si>
  <si>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</si>
  <si>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</si>
  <si>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</si>
  <si>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</si>
  <si>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</si>
  <si>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</si>
  <si>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</si>
  <si>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</si>
  <si>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</si>
  <si>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</si>
  <si>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</si>
  <si>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</si>
  <si>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</si>
  <si>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</si>
  <si>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</si>
  <si>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</si>
  <si>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</si>
  <si>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</si>
  <si>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</si>
  <si>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</si>
  <si>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</si>
  <si>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</si>
  <si>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</si>
  <si>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</si>
  <si>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</si>
  <si>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</si>
  <si>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</si>
  <si>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</si>
  <si>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</si>
  <si>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</si>
  <si>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</si>
  <si>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</si>
  <si>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</si>
  <si>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</si>
  <si>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</si>
  <si>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</si>
  <si>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</si>
  <si>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</si>
  <si>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</si>
  <si>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</si>
  <si>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</si>
  <si>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</si>
  <si>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</si>
  <si>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</si>
  <si>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</si>
  <si>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</si>
  <si>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</si>
  <si>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</si>
  <si>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</si>
  <si>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</si>
  <si>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</si>
  <si>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</si>
  <si>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</si>
  <si>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</si>
  <si>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</si>
  <si>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</si>
  <si>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</si>
  <si>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</si>
  <si>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</si>
  <si>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</si>
  <si>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</si>
  <si>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</si>
  <si>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</si>
  <si>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</si>
  <si>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</si>
  <si>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</si>
  <si>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</si>
  <si>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</si>
  <si>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</si>
  <si>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</si>
  <si>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</si>
  <si>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1. За подання до суду, усього (сума рядків 2, 5, 8-10, 13, 14, 15, 18, 19):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</si>
  <si>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</si>
  <si>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</si>
  <si>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</si>
  <si>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</si>
  <si>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 xml:space="preserve">2. За подання до господарського суду, усього (сума рядків 23-32): </t>
  </si>
  <si>
    <t>апеляційної скарги на ухвалу суду; заяви про приєднання до апеляційної скарги на ухвалу суду</t>
  </si>
  <si>
    <t>3. За подання до адміністративного суду, усього (сума рядків 34, 41-43):</t>
  </si>
  <si>
    <t>4. За видачу судами документів, усього (сума рядків 45-48):</t>
  </si>
  <si>
    <t>5. Судом ухвалено постанову про накладення адміністративного стягнення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</si>
  <si>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22, 33, 44, 49)</t>
    </r>
  </si>
  <si>
    <t>2018 рік</t>
  </si>
  <si>
    <t>Збаразький районний суд Тернопільської області</t>
  </si>
  <si>
    <t>47302. Тернопільська область.м. Збараж</t>
  </si>
  <si>
    <t>вул. Грушевського</t>
  </si>
  <si>
    <t/>
  </si>
  <si>
    <t>Гудима І.В.</t>
  </si>
  <si>
    <t>Святківська Т.В.</t>
  </si>
  <si>
    <t>(03550)2-13-65</t>
  </si>
  <si>
    <t>inbox@zbz.te.court.gov.ua</t>
  </si>
  <si>
    <t>4 січня 2019 року</t>
  </si>
</sst>
</file>

<file path=xl/styles.xml><?xml version="1.0" encoding="utf-8"?>
<styleSheet xmlns="http://schemas.openxmlformats.org/spreadsheetml/2006/main">
  <numFmts count="1">
    <numFmt numFmtId="211" formatCode="_(* #,##0.00_);_(* \(#,##0.00\);_(* &quot;-&quot;??_);_(@_)"/>
  </numFmts>
  <fonts count="28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26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Comma" xfId="3" builtinId="3"/>
    <cellStyle name="Normal" xfId="0" builtinId="0"/>
    <cellStyle name="Обычный 2" xfId="1"/>
    <cellStyle name="Обычный 2 2" xfId="2"/>
    <cellStyle name="Финансовый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tabSelected="1" zoomScaleNormal="100" workbookViewId="0">
      <selection activeCell="N17" sqref="N17"/>
    </sheetView>
  </sheetViews>
  <sheetFormatPr defaultRowHeight="12.75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>
      <c r="E1" s="2" t="s">
        <v>21</v>
      </c>
    </row>
    <row r="3" spans="1:8" ht="35.25" customHeight="1">
      <c r="B3" s="101" t="s">
        <v>39</v>
      </c>
      <c r="C3" s="101"/>
      <c r="D3" s="101"/>
      <c r="E3" s="101"/>
      <c r="F3" s="101"/>
      <c r="G3" s="101"/>
      <c r="H3" s="101"/>
    </row>
    <row r="4" spans="1:8" ht="18.95" customHeight="1">
      <c r="B4" s="102"/>
      <c r="C4" s="102"/>
      <c r="D4" s="102"/>
      <c r="E4" s="102"/>
      <c r="F4" s="102"/>
      <c r="G4" s="102"/>
      <c r="H4" s="102"/>
    </row>
    <row r="5" spans="1:8" ht="18.95" customHeight="1">
      <c r="B5" s="3"/>
      <c r="C5" s="3"/>
      <c r="D5" s="112" t="s">
        <v>116</v>
      </c>
      <c r="E5" s="112"/>
      <c r="F5" s="112"/>
      <c r="G5" s="3"/>
      <c r="H5" s="3"/>
    </row>
    <row r="6" spans="1:8">
      <c r="E6" s="4" t="s">
        <v>22</v>
      </c>
    </row>
    <row r="7" spans="1:8" ht="12.95" customHeight="1">
      <c r="E7" s="5"/>
      <c r="F7" s="6"/>
      <c r="G7" s="6"/>
      <c r="H7" s="6"/>
    </row>
    <row r="8" spans="1:8" ht="12.95" customHeight="1">
      <c r="E8" s="5"/>
      <c r="F8" s="6"/>
      <c r="G8" s="6"/>
      <c r="H8" s="6"/>
    </row>
    <row r="9" spans="1:8" ht="12.95" customHeight="1">
      <c r="B9" s="7"/>
      <c r="C9" s="7"/>
      <c r="D9" s="7"/>
      <c r="E9" s="7"/>
    </row>
    <row r="10" spans="1:8" ht="12.95" customHeight="1">
      <c r="A10" s="8"/>
      <c r="B10" s="103" t="s">
        <v>23</v>
      </c>
      <c r="C10" s="104"/>
      <c r="D10" s="105"/>
      <c r="E10" s="9" t="s">
        <v>24</v>
      </c>
      <c r="F10" s="10"/>
      <c r="G10" s="2" t="s">
        <v>40</v>
      </c>
    </row>
    <row r="11" spans="1:8" ht="12.95" customHeight="1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>
      <c r="A12" s="8"/>
      <c r="B12" s="106" t="s">
        <v>25</v>
      </c>
      <c r="C12" s="107"/>
      <c r="D12" s="108"/>
      <c r="E12" s="16" t="s">
        <v>42</v>
      </c>
      <c r="F12" s="6"/>
      <c r="G12" s="12"/>
    </row>
    <row r="13" spans="1:8" ht="12.75" customHeight="1">
      <c r="A13" s="8"/>
      <c r="B13" s="13"/>
      <c r="C13" s="14"/>
      <c r="D13" s="15"/>
      <c r="E13" s="16"/>
      <c r="G13" s="17" t="s">
        <v>26</v>
      </c>
    </row>
    <row r="14" spans="1:8" ht="12.75" customHeight="1">
      <c r="A14" s="8"/>
      <c r="B14" s="106" t="s">
        <v>43</v>
      </c>
      <c r="C14" s="107"/>
      <c r="D14" s="108"/>
      <c r="E14" s="128" t="s">
        <v>42</v>
      </c>
      <c r="F14" s="109" t="s">
        <v>27</v>
      </c>
      <c r="G14" s="109"/>
      <c r="H14" s="109"/>
    </row>
    <row r="15" spans="1:8" ht="12.75" customHeight="1">
      <c r="A15" s="8"/>
      <c r="B15" s="106"/>
      <c r="C15" s="107"/>
      <c r="D15" s="108"/>
      <c r="E15" s="128"/>
      <c r="F15" s="115" t="s">
        <v>50</v>
      </c>
      <c r="G15" s="116"/>
      <c r="H15" s="116"/>
    </row>
    <row r="16" spans="1:8" ht="12.75" customHeight="1">
      <c r="A16" s="8"/>
      <c r="B16" s="35"/>
      <c r="C16" s="36"/>
      <c r="D16" s="37"/>
      <c r="E16" s="31"/>
    </row>
    <row r="17" spans="1:8" ht="12.75" customHeight="1">
      <c r="A17" s="8"/>
      <c r="B17" s="106" t="s">
        <v>44</v>
      </c>
      <c r="C17" s="107"/>
      <c r="D17" s="108"/>
      <c r="E17" s="128" t="s">
        <v>42</v>
      </c>
      <c r="F17" s="113" t="s">
        <v>104</v>
      </c>
      <c r="G17" s="114"/>
      <c r="H17" s="114"/>
    </row>
    <row r="18" spans="1:8" ht="12.95" customHeight="1">
      <c r="A18" s="8"/>
      <c r="B18" s="106"/>
      <c r="C18" s="107"/>
      <c r="D18" s="108"/>
      <c r="E18" s="128"/>
      <c r="F18" s="113"/>
      <c r="G18" s="114"/>
      <c r="H18" s="114"/>
    </row>
    <row r="19" spans="1:8" ht="12.95" customHeight="1">
      <c r="A19" s="8"/>
      <c r="B19" s="35"/>
      <c r="C19" s="36"/>
      <c r="D19" s="37"/>
      <c r="E19" s="31"/>
      <c r="F19" s="6"/>
      <c r="G19" s="17"/>
    </row>
    <row r="20" spans="1:8" ht="12.75" customHeight="1">
      <c r="A20" s="8"/>
      <c r="B20" s="106" t="s">
        <v>47</v>
      </c>
      <c r="C20" s="107"/>
      <c r="D20" s="108"/>
      <c r="E20" s="128" t="s">
        <v>42</v>
      </c>
      <c r="F20" s="23"/>
      <c r="G20" s="23"/>
      <c r="H20" s="23"/>
    </row>
    <row r="21" spans="1:8" ht="12.75" customHeight="1">
      <c r="A21" s="8"/>
      <c r="B21" s="106"/>
      <c r="C21" s="107"/>
      <c r="D21" s="108"/>
      <c r="E21" s="128"/>
      <c r="F21" s="109"/>
      <c r="G21" s="109"/>
      <c r="H21" s="109"/>
    </row>
    <row r="22" spans="1:8" ht="12.95" customHeight="1">
      <c r="A22" s="8"/>
      <c r="B22" s="10"/>
      <c r="C22" s="6"/>
      <c r="D22" s="8"/>
      <c r="E22" s="18"/>
      <c r="F22" s="23"/>
      <c r="G22" s="23"/>
      <c r="H22" s="23"/>
    </row>
    <row r="23" spans="1:8" ht="12.95" customHeight="1">
      <c r="A23" s="8"/>
      <c r="B23" s="106" t="s">
        <v>28</v>
      </c>
      <c r="C23" s="107"/>
      <c r="D23" s="108"/>
      <c r="E23" s="16"/>
      <c r="F23" s="6"/>
      <c r="G23" s="17"/>
    </row>
    <row r="24" spans="1:8" ht="12.95" customHeight="1">
      <c r="A24" s="8"/>
      <c r="B24" s="106" t="s">
        <v>49</v>
      </c>
      <c r="C24" s="107"/>
      <c r="D24" s="108"/>
      <c r="E24" s="16"/>
      <c r="F24" s="6"/>
    </row>
    <row r="25" spans="1:8" ht="12.95" customHeight="1">
      <c r="B25" s="106" t="s">
        <v>29</v>
      </c>
      <c r="C25" s="107"/>
      <c r="D25" s="108"/>
      <c r="E25" s="16" t="s">
        <v>45</v>
      </c>
    </row>
    <row r="26" spans="1:8" ht="12.95" customHeight="1">
      <c r="B26" s="124" t="s">
        <v>30</v>
      </c>
      <c r="C26" s="125"/>
      <c r="D26" s="126"/>
      <c r="E26" s="18" t="s">
        <v>31</v>
      </c>
    </row>
    <row r="27" spans="1:8" ht="12.95" customHeight="1">
      <c r="B27" s="19"/>
      <c r="C27" s="20"/>
      <c r="D27" s="37"/>
      <c r="E27" s="11"/>
    </row>
    <row r="28" spans="1:8" ht="12.95" customHeight="1">
      <c r="B28" s="106" t="s">
        <v>32</v>
      </c>
      <c r="C28" s="107"/>
      <c r="D28" s="108"/>
      <c r="E28" s="21" t="s">
        <v>46</v>
      </c>
    </row>
    <row r="29" spans="1:8" ht="12.95" customHeight="1">
      <c r="B29" s="129"/>
      <c r="C29" s="130"/>
      <c r="D29" s="131"/>
      <c r="E29" s="32" t="s">
        <v>33</v>
      </c>
    </row>
    <row r="30" spans="1:8" ht="12.95" customHeight="1">
      <c r="B30" s="6"/>
      <c r="C30" s="6"/>
      <c r="D30" s="6"/>
      <c r="E30" s="6"/>
    </row>
    <row r="31" spans="1:8" ht="12.95" customHeight="1">
      <c r="B31" s="6"/>
      <c r="C31" s="6"/>
      <c r="D31" s="6"/>
      <c r="E31" s="6"/>
    </row>
    <row r="32" spans="1:8" ht="12.95" customHeight="1">
      <c r="B32" s="6"/>
      <c r="C32" s="6"/>
      <c r="D32" s="6"/>
      <c r="E32" s="6"/>
    </row>
    <row r="34" spans="1:9" ht="12.95" customHeight="1">
      <c r="B34" s="7"/>
      <c r="C34" s="7"/>
      <c r="D34" s="7"/>
      <c r="E34" s="7"/>
      <c r="F34" s="7"/>
      <c r="G34" s="7"/>
      <c r="H34" s="7"/>
    </row>
    <row r="35" spans="1:9" ht="12.95" customHeight="1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>
      <c r="A37" s="8"/>
      <c r="B37" s="132" t="s">
        <v>35</v>
      </c>
      <c r="C37" s="133"/>
      <c r="D37" s="110" t="s">
        <v>117</v>
      </c>
      <c r="E37" s="110"/>
      <c r="F37" s="110"/>
      <c r="G37" s="110"/>
      <c r="H37" s="111"/>
      <c r="I37" s="6"/>
    </row>
    <row r="38" spans="1:9" ht="12.95" customHeight="1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>
      <c r="A39" s="8"/>
      <c r="B39" s="22" t="s">
        <v>36</v>
      </c>
      <c r="C39" s="23"/>
      <c r="D39" s="117" t="s">
        <v>118</v>
      </c>
      <c r="E39" s="110"/>
      <c r="F39" s="110"/>
      <c r="G39" s="110"/>
      <c r="H39" s="111"/>
      <c r="I39" s="6"/>
    </row>
    <row r="40" spans="1:9" ht="12.95" customHeight="1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>
      <c r="A41" s="8"/>
      <c r="B41" s="118" t="s">
        <v>119</v>
      </c>
      <c r="C41" s="119"/>
      <c r="D41" s="119"/>
      <c r="E41" s="119"/>
      <c r="F41" s="119"/>
      <c r="G41" s="119"/>
      <c r="H41" s="120"/>
    </row>
    <row r="42" spans="1:9" ht="12.75" customHeight="1">
      <c r="A42" s="8"/>
      <c r="B42" s="121" t="s">
        <v>37</v>
      </c>
      <c r="C42" s="122"/>
      <c r="D42" s="122"/>
      <c r="E42" s="122"/>
      <c r="F42" s="122"/>
      <c r="G42" s="122"/>
      <c r="H42" s="123"/>
    </row>
    <row r="43" spans="1:9" ht="12.95" customHeight="1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>
      <c r="A44" s="8"/>
      <c r="B44" s="127">
        <v>13</v>
      </c>
      <c r="C44" s="110"/>
      <c r="D44" s="110"/>
      <c r="E44" s="110"/>
      <c r="F44" s="110"/>
      <c r="G44" s="110"/>
      <c r="H44" s="111"/>
      <c r="I44" s="6"/>
    </row>
    <row r="45" spans="1:9" ht="12.95" customHeight="1">
      <c r="A45" s="8"/>
      <c r="B45" s="121" t="s">
        <v>38</v>
      </c>
      <c r="C45" s="122"/>
      <c r="D45" s="122"/>
      <c r="E45" s="122"/>
      <c r="F45" s="122"/>
      <c r="G45" s="122"/>
      <c r="H45" s="123"/>
      <c r="I45" s="6"/>
    </row>
    <row r="46" spans="1:9" ht="12.95" customHeight="1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>
      <c r="B47" s="26"/>
      <c r="C47" s="26"/>
      <c r="D47" s="26"/>
      <c r="E47" s="26"/>
      <c r="F47" s="26"/>
      <c r="G47" s="26"/>
      <c r="H47" s="26"/>
    </row>
  </sheetData>
  <mergeCells count="27"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  <mergeCell ref="D39:H39"/>
    <mergeCell ref="B41:H41"/>
    <mergeCell ref="B42:H42"/>
    <mergeCell ref="B23:D23"/>
    <mergeCell ref="B24:D24"/>
    <mergeCell ref="B25:D25"/>
    <mergeCell ref="B26:D26"/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F15:H15"/>
  </mergeCells>
  <phoneticPr fontId="0" type="noConversion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&amp;C&amp;LCC1868A8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59"/>
  <sheetViews>
    <sheetView zoomScaleNormal="100" workbookViewId="0">
      <selection activeCell="B2" sqref="B2:B4"/>
    </sheetView>
  </sheetViews>
  <sheetFormatPr defaultRowHeight="1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>
      <c r="A1" s="44"/>
      <c r="B1" s="137" t="s">
        <v>20</v>
      </c>
      <c r="C1" s="137"/>
      <c r="D1" s="50"/>
      <c r="E1" s="50"/>
      <c r="F1" s="50"/>
    </row>
    <row r="2" spans="1:12" ht="61.5" customHeight="1">
      <c r="A2" s="138" t="s">
        <v>0</v>
      </c>
      <c r="B2" s="139" t="s">
        <v>74</v>
      </c>
      <c r="C2" s="135" t="s">
        <v>54</v>
      </c>
      <c r="D2" s="136" t="s">
        <v>48</v>
      </c>
      <c r="E2" s="136" t="s">
        <v>13</v>
      </c>
      <c r="F2" s="136"/>
      <c r="G2" s="135" t="s">
        <v>6</v>
      </c>
      <c r="H2" s="135"/>
      <c r="I2" s="135" t="s">
        <v>55</v>
      </c>
      <c r="J2" s="135"/>
      <c r="K2" s="135" t="s">
        <v>73</v>
      </c>
      <c r="L2" s="135"/>
    </row>
    <row r="3" spans="1:12" ht="36" customHeight="1">
      <c r="A3" s="138"/>
      <c r="B3" s="139"/>
      <c r="C3" s="135"/>
      <c r="D3" s="136"/>
      <c r="E3" s="140" t="s">
        <v>7</v>
      </c>
      <c r="F3" s="140" t="s">
        <v>12</v>
      </c>
      <c r="G3" s="134" t="s">
        <v>7</v>
      </c>
      <c r="H3" s="134" t="s">
        <v>8</v>
      </c>
      <c r="I3" s="134" t="s">
        <v>7</v>
      </c>
      <c r="J3" s="134" t="s">
        <v>8</v>
      </c>
      <c r="K3" s="134" t="s">
        <v>7</v>
      </c>
      <c r="L3" s="134" t="s">
        <v>11</v>
      </c>
    </row>
    <row r="4" spans="1:12" ht="64.5" customHeight="1">
      <c r="A4" s="138"/>
      <c r="B4" s="139"/>
      <c r="C4" s="135"/>
      <c r="D4" s="136"/>
      <c r="E4" s="140"/>
      <c r="F4" s="140"/>
      <c r="G4" s="134"/>
      <c r="H4" s="134"/>
      <c r="I4" s="134"/>
      <c r="J4" s="134"/>
      <c r="K4" s="134"/>
      <c r="L4" s="134"/>
    </row>
    <row r="5" spans="1:12" ht="15" customHeight="1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>
      <c r="A6" s="87">
        <v>1</v>
      </c>
      <c r="B6" s="89" t="s">
        <v>105</v>
      </c>
      <c r="C6" s="96">
        <f t="shared" ref="C6:L6" si="0">SUM(C7,C10,C13,C14,C15,C20,C23,C24,C18,C19)</f>
        <v>952</v>
      </c>
      <c r="D6" s="96">
        <f t="shared" si="0"/>
        <v>865046.75999999896</v>
      </c>
      <c r="E6" s="96">
        <f t="shared" si="0"/>
        <v>586</v>
      </c>
      <c r="F6" s="96">
        <f t="shared" si="0"/>
        <v>536168.01</v>
      </c>
      <c r="G6" s="96">
        <f t="shared" si="0"/>
        <v>88</v>
      </c>
      <c r="H6" s="96">
        <f t="shared" si="0"/>
        <v>53496.259999999995</v>
      </c>
      <c r="I6" s="96">
        <f t="shared" si="0"/>
        <v>82</v>
      </c>
      <c r="J6" s="96">
        <f t="shared" si="0"/>
        <v>45909.2</v>
      </c>
      <c r="K6" s="96">
        <f t="shared" si="0"/>
        <v>130</v>
      </c>
      <c r="L6" s="96">
        <f t="shared" si="0"/>
        <v>88678.55</v>
      </c>
    </row>
    <row r="7" spans="1:12" ht="16.5" customHeight="1">
      <c r="A7" s="87">
        <v>2</v>
      </c>
      <c r="B7" s="90" t="s">
        <v>75</v>
      </c>
      <c r="C7" s="97">
        <v>378</v>
      </c>
      <c r="D7" s="97">
        <v>517658.75999999902</v>
      </c>
      <c r="E7" s="97">
        <v>224</v>
      </c>
      <c r="F7" s="97">
        <v>304464.09999999998</v>
      </c>
      <c r="G7" s="97">
        <v>58</v>
      </c>
      <c r="H7" s="97">
        <v>39184.959999999999</v>
      </c>
      <c r="I7" s="97">
        <v>20</v>
      </c>
      <c r="J7" s="97">
        <v>14610.4</v>
      </c>
      <c r="K7" s="97">
        <v>39</v>
      </c>
      <c r="L7" s="97">
        <v>39578.949999999997</v>
      </c>
    </row>
    <row r="8" spans="1:12" ht="16.5" customHeight="1">
      <c r="A8" s="87">
        <v>3</v>
      </c>
      <c r="B8" s="91" t="s">
        <v>76</v>
      </c>
      <c r="C8" s="97">
        <v>80</v>
      </c>
      <c r="D8" s="97">
        <v>147199.46</v>
      </c>
      <c r="E8" s="97">
        <v>70</v>
      </c>
      <c r="F8" s="97">
        <v>126418.51</v>
      </c>
      <c r="G8" s="97">
        <v>4</v>
      </c>
      <c r="H8" s="97">
        <v>6874</v>
      </c>
      <c r="I8" s="97"/>
      <c r="J8" s="97"/>
      <c r="K8" s="97">
        <v>4</v>
      </c>
      <c r="L8" s="97">
        <v>7048</v>
      </c>
    </row>
    <row r="9" spans="1:12" ht="16.5" customHeight="1">
      <c r="A9" s="87">
        <v>4</v>
      </c>
      <c r="B9" s="91" t="s">
        <v>77</v>
      </c>
      <c r="C9" s="97">
        <v>298</v>
      </c>
      <c r="D9" s="97">
        <v>370459.3</v>
      </c>
      <c r="E9" s="97">
        <v>154</v>
      </c>
      <c r="F9" s="97">
        <v>178045.59</v>
      </c>
      <c r="G9" s="97">
        <v>54</v>
      </c>
      <c r="H9" s="97">
        <v>32310.959999999999</v>
      </c>
      <c r="I9" s="97">
        <v>20</v>
      </c>
      <c r="J9" s="97">
        <v>14610.4</v>
      </c>
      <c r="K9" s="97">
        <v>35</v>
      </c>
      <c r="L9" s="97">
        <v>32530.95</v>
      </c>
    </row>
    <row r="10" spans="1:12" ht="19.5" customHeight="1">
      <c r="A10" s="87">
        <v>5</v>
      </c>
      <c r="B10" s="90" t="s">
        <v>78</v>
      </c>
      <c r="C10" s="97">
        <v>249</v>
      </c>
      <c r="D10" s="97">
        <v>179594.4</v>
      </c>
      <c r="E10" s="97">
        <v>135</v>
      </c>
      <c r="F10" s="97">
        <v>99390.760000000198</v>
      </c>
      <c r="G10" s="97">
        <v>8</v>
      </c>
      <c r="H10" s="97">
        <v>3801.1</v>
      </c>
      <c r="I10" s="97">
        <v>33</v>
      </c>
      <c r="J10" s="97">
        <v>25484.2</v>
      </c>
      <c r="K10" s="97">
        <v>52</v>
      </c>
      <c r="L10" s="97">
        <v>37642</v>
      </c>
    </row>
    <row r="11" spans="1:12" ht="19.5" customHeight="1">
      <c r="A11" s="87">
        <v>6</v>
      </c>
      <c r="B11" s="91" t="s">
        <v>79</v>
      </c>
      <c r="C11" s="97">
        <v>4</v>
      </c>
      <c r="D11" s="97">
        <v>7048</v>
      </c>
      <c r="E11" s="97">
        <v>3</v>
      </c>
      <c r="F11" s="97">
        <v>7048</v>
      </c>
      <c r="G11" s="97"/>
      <c r="H11" s="97"/>
      <c r="I11" s="97"/>
      <c r="J11" s="97"/>
      <c r="K11" s="97">
        <v>1</v>
      </c>
      <c r="L11" s="97">
        <v>1762</v>
      </c>
    </row>
    <row r="12" spans="1:12" ht="19.5" customHeight="1">
      <c r="A12" s="87">
        <v>7</v>
      </c>
      <c r="B12" s="91" t="s">
        <v>80</v>
      </c>
      <c r="C12" s="97">
        <v>245</v>
      </c>
      <c r="D12" s="97">
        <v>172546.4</v>
      </c>
      <c r="E12" s="97">
        <v>132</v>
      </c>
      <c r="F12" s="97">
        <v>92342.760000000198</v>
      </c>
      <c r="G12" s="97">
        <v>8</v>
      </c>
      <c r="H12" s="97">
        <v>3801.1</v>
      </c>
      <c r="I12" s="97">
        <v>33</v>
      </c>
      <c r="J12" s="97">
        <v>25484.2</v>
      </c>
      <c r="K12" s="97">
        <v>51</v>
      </c>
      <c r="L12" s="97">
        <v>35880</v>
      </c>
    </row>
    <row r="13" spans="1:12" ht="15" customHeight="1">
      <c r="A13" s="87">
        <v>8</v>
      </c>
      <c r="B13" s="90" t="s">
        <v>18</v>
      </c>
      <c r="C13" s="97">
        <v>174</v>
      </c>
      <c r="D13" s="97">
        <v>122505.60000000001</v>
      </c>
      <c r="E13" s="97">
        <v>147</v>
      </c>
      <c r="F13" s="97">
        <v>101028.65</v>
      </c>
      <c r="G13" s="97">
        <v>15</v>
      </c>
      <c r="H13" s="97">
        <v>8108.2</v>
      </c>
      <c r="I13" s="97">
        <v>2</v>
      </c>
      <c r="J13" s="97">
        <v>1057.2</v>
      </c>
      <c r="K13" s="97">
        <v>2</v>
      </c>
      <c r="L13" s="97">
        <v>1409.6</v>
      </c>
    </row>
    <row r="14" spans="1:12" ht="15.75" customHeight="1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>
      <c r="A15" s="87">
        <v>10</v>
      </c>
      <c r="B15" s="90" t="s">
        <v>106</v>
      </c>
      <c r="C15" s="97">
        <v>81</v>
      </c>
      <c r="D15" s="97">
        <v>29073</v>
      </c>
      <c r="E15" s="97">
        <v>70</v>
      </c>
      <c r="F15" s="97">
        <v>27840.7</v>
      </c>
      <c r="G15" s="97">
        <v>7</v>
      </c>
      <c r="H15" s="97">
        <v>2402</v>
      </c>
      <c r="I15" s="97"/>
      <c r="J15" s="97"/>
      <c r="K15" s="97">
        <v>4</v>
      </c>
      <c r="L15" s="97">
        <v>1409.6</v>
      </c>
    </row>
    <row r="16" spans="1:12" ht="21" customHeight="1">
      <c r="A16" s="87">
        <v>11</v>
      </c>
      <c r="B16" s="91" t="s">
        <v>79</v>
      </c>
      <c r="C16" s="97">
        <v>1</v>
      </c>
      <c r="D16" s="97">
        <v>881</v>
      </c>
      <c r="E16" s="97">
        <v>1</v>
      </c>
      <c r="F16" s="97">
        <v>881</v>
      </c>
      <c r="G16" s="97"/>
      <c r="H16" s="97"/>
      <c r="I16" s="97"/>
      <c r="J16" s="97"/>
      <c r="K16" s="97"/>
      <c r="L16" s="97"/>
    </row>
    <row r="17" spans="1:12" ht="21" customHeight="1">
      <c r="A17" s="87">
        <v>12</v>
      </c>
      <c r="B17" s="91" t="s">
        <v>80</v>
      </c>
      <c r="C17" s="97">
        <v>80</v>
      </c>
      <c r="D17" s="97">
        <v>28192</v>
      </c>
      <c r="E17" s="97">
        <v>69</v>
      </c>
      <c r="F17" s="97">
        <v>26959.7</v>
      </c>
      <c r="G17" s="97">
        <v>7</v>
      </c>
      <c r="H17" s="97">
        <v>2402</v>
      </c>
      <c r="I17" s="97"/>
      <c r="J17" s="97"/>
      <c r="K17" s="97">
        <v>4</v>
      </c>
      <c r="L17" s="97">
        <v>1409.6</v>
      </c>
    </row>
    <row r="18" spans="1:12" ht="21" customHeight="1">
      <c r="A18" s="87">
        <v>13</v>
      </c>
      <c r="B18" s="99" t="s">
        <v>107</v>
      </c>
      <c r="C18" s="97">
        <v>67</v>
      </c>
      <c r="D18" s="97">
        <v>11805.4</v>
      </c>
      <c r="E18" s="97">
        <v>8</v>
      </c>
      <c r="F18" s="97">
        <v>2034.2</v>
      </c>
      <c r="G18" s="97"/>
      <c r="H18" s="97"/>
      <c r="I18" s="97">
        <v>27</v>
      </c>
      <c r="J18" s="97">
        <v>4757.3999999999996</v>
      </c>
      <c r="K18" s="97">
        <v>32</v>
      </c>
      <c r="L18" s="97">
        <v>5638.4</v>
      </c>
    </row>
    <row r="19" spans="1:12" ht="21" customHeight="1">
      <c r="A19" s="87">
        <v>14</v>
      </c>
      <c r="B19" s="99" t="s">
        <v>108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33.75" customHeight="1">
      <c r="A20" s="87">
        <v>15</v>
      </c>
      <c r="B20" s="90" t="s">
        <v>81</v>
      </c>
      <c r="C20" s="97">
        <f t="shared" ref="C20:L20" si="1">SUM(C21:C22)</f>
        <v>3</v>
      </c>
      <c r="D20" s="97">
        <f t="shared" si="1"/>
        <v>4409.6000000000004</v>
      </c>
      <c r="E20" s="97">
        <f t="shared" si="1"/>
        <v>2</v>
      </c>
      <c r="F20" s="97">
        <f t="shared" si="1"/>
        <v>1409.6</v>
      </c>
      <c r="G20" s="97">
        <f t="shared" si="1"/>
        <v>0</v>
      </c>
      <c r="H20" s="97">
        <f t="shared" si="1"/>
        <v>0</v>
      </c>
      <c r="I20" s="97">
        <f t="shared" si="1"/>
        <v>0</v>
      </c>
      <c r="J20" s="97">
        <f t="shared" si="1"/>
        <v>0</v>
      </c>
      <c r="K20" s="97">
        <f t="shared" si="1"/>
        <v>1</v>
      </c>
      <c r="L20" s="97">
        <f t="shared" si="1"/>
        <v>3000</v>
      </c>
    </row>
    <row r="21" spans="1:12" ht="14.25" customHeight="1">
      <c r="A21" s="87">
        <v>16</v>
      </c>
      <c r="B21" s="100" t="s">
        <v>1</v>
      </c>
      <c r="C21" s="97">
        <v>2</v>
      </c>
      <c r="D21" s="97">
        <v>1409.6</v>
      </c>
      <c r="E21" s="97">
        <v>2</v>
      </c>
      <c r="F21" s="97">
        <v>1409.6</v>
      </c>
      <c r="G21" s="97"/>
      <c r="H21" s="97"/>
      <c r="I21" s="97"/>
      <c r="J21" s="97"/>
      <c r="K21" s="97"/>
      <c r="L21" s="97"/>
    </row>
    <row r="22" spans="1:12" ht="23.25" customHeight="1">
      <c r="A22" s="87">
        <v>17</v>
      </c>
      <c r="B22" s="100" t="s">
        <v>2</v>
      </c>
      <c r="C22" s="97">
        <v>1</v>
      </c>
      <c r="D22" s="97">
        <v>3000</v>
      </c>
      <c r="E22" s="97"/>
      <c r="F22" s="97"/>
      <c r="G22" s="97"/>
      <c r="H22" s="97"/>
      <c r="I22" s="97"/>
      <c r="J22" s="97"/>
      <c r="K22" s="97">
        <v>1</v>
      </c>
      <c r="L22" s="97">
        <v>3000</v>
      </c>
    </row>
    <row r="23" spans="1:12" ht="46.5" customHeight="1">
      <c r="A23" s="87">
        <v>18</v>
      </c>
      <c r="B23" s="90" t="s">
        <v>109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31.5" customHeight="1">
      <c r="A24" s="87">
        <v>19</v>
      </c>
      <c r="B24" s="90" t="s">
        <v>82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20.25" customHeight="1">
      <c r="A25" s="87">
        <v>20</v>
      </c>
      <c r="B25" s="91" t="s">
        <v>79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>
      <c r="A26" s="87">
        <v>21</v>
      </c>
      <c r="B26" s="91" t="s">
        <v>80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15">
      <c r="A27" s="87">
        <v>22</v>
      </c>
      <c r="B27" s="89" t="s">
        <v>110</v>
      </c>
      <c r="C27" s="96">
        <f t="shared" ref="C27:L27" si="2">SUM(C28:C37)</f>
        <v>0</v>
      </c>
      <c r="D27" s="96">
        <f t="shared" si="2"/>
        <v>0</v>
      </c>
      <c r="E27" s="96">
        <f t="shared" si="2"/>
        <v>0</v>
      </c>
      <c r="F27" s="96">
        <f t="shared" si="2"/>
        <v>0</v>
      </c>
      <c r="G27" s="96">
        <f t="shared" si="2"/>
        <v>0</v>
      </c>
      <c r="H27" s="96">
        <f t="shared" si="2"/>
        <v>0</v>
      </c>
      <c r="I27" s="96">
        <f t="shared" si="2"/>
        <v>0</v>
      </c>
      <c r="J27" s="96">
        <f t="shared" si="2"/>
        <v>0</v>
      </c>
      <c r="K27" s="96">
        <f t="shared" si="2"/>
        <v>0</v>
      </c>
      <c r="L27" s="96">
        <f t="shared" si="2"/>
        <v>0</v>
      </c>
    </row>
    <row r="28" spans="1:12" ht="15.75" customHeight="1">
      <c r="A28" s="87">
        <v>23</v>
      </c>
      <c r="B28" s="90" t="s">
        <v>5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</row>
    <row r="29" spans="1:12" ht="15">
      <c r="A29" s="87">
        <v>24</v>
      </c>
      <c r="B29" s="90" t="s">
        <v>1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>
      <c r="A30" s="87">
        <v>25</v>
      </c>
      <c r="B30" s="90" t="s">
        <v>107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>
      <c r="A31" s="87">
        <v>26</v>
      </c>
      <c r="B31" s="90" t="s">
        <v>108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75">
      <c r="A32" s="87">
        <v>27</v>
      </c>
      <c r="B32" s="90" t="s">
        <v>83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45">
      <c r="A33" s="87">
        <v>28</v>
      </c>
      <c r="B33" s="90" t="s">
        <v>84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30">
      <c r="A34" s="87">
        <v>29</v>
      </c>
      <c r="B34" s="90" t="s">
        <v>111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>
      <c r="A35" s="87">
        <v>30</v>
      </c>
      <c r="B35" s="90" t="s">
        <v>14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15">
      <c r="A36" s="87">
        <v>31</v>
      </c>
      <c r="B36" s="90" t="s">
        <v>15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05">
      <c r="A37" s="87">
        <v>32</v>
      </c>
      <c r="B37" s="90" t="s">
        <v>85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31.5" customHeight="1">
      <c r="A38" s="87">
        <v>33</v>
      </c>
      <c r="B38" s="89" t="s">
        <v>112</v>
      </c>
      <c r="C38" s="96">
        <f t="shared" ref="C38:L38" si="3">SUM(C39,C46,C47,C48)</f>
        <v>5</v>
      </c>
      <c r="D38" s="96">
        <f t="shared" si="3"/>
        <v>4581.2</v>
      </c>
      <c r="E38" s="96">
        <f t="shared" si="3"/>
        <v>3</v>
      </c>
      <c r="F38" s="96">
        <f t="shared" si="3"/>
        <v>3171.6</v>
      </c>
      <c r="G38" s="96">
        <f t="shared" si="3"/>
        <v>1</v>
      </c>
      <c r="H38" s="96">
        <f t="shared" si="3"/>
        <v>640</v>
      </c>
      <c r="I38" s="96">
        <f t="shared" si="3"/>
        <v>0</v>
      </c>
      <c r="J38" s="96">
        <f t="shared" si="3"/>
        <v>0</v>
      </c>
      <c r="K38" s="96">
        <f t="shared" si="3"/>
        <v>1</v>
      </c>
      <c r="L38" s="96">
        <f t="shared" si="3"/>
        <v>704.8</v>
      </c>
    </row>
    <row r="39" spans="1:12" ht="24" customHeight="1">
      <c r="A39" s="87">
        <v>34</v>
      </c>
      <c r="B39" s="90" t="s">
        <v>86</v>
      </c>
      <c r="C39" s="97">
        <f t="shared" ref="C39:L39" si="4">SUM(C40,C43)</f>
        <v>5</v>
      </c>
      <c r="D39" s="97">
        <f t="shared" si="4"/>
        <v>4581.2</v>
      </c>
      <c r="E39" s="97">
        <f t="shared" si="4"/>
        <v>3</v>
      </c>
      <c r="F39" s="97">
        <f t="shared" si="4"/>
        <v>3171.6</v>
      </c>
      <c r="G39" s="97">
        <f t="shared" si="4"/>
        <v>1</v>
      </c>
      <c r="H39" s="97">
        <f t="shared" si="4"/>
        <v>640</v>
      </c>
      <c r="I39" s="97">
        <f t="shared" si="4"/>
        <v>0</v>
      </c>
      <c r="J39" s="97">
        <f t="shared" si="4"/>
        <v>0</v>
      </c>
      <c r="K39" s="97">
        <f t="shared" si="4"/>
        <v>1</v>
      </c>
      <c r="L39" s="97">
        <f t="shared" si="4"/>
        <v>704.8</v>
      </c>
    </row>
    <row r="40" spans="1:12" ht="19.5" customHeight="1">
      <c r="A40" s="87">
        <v>35</v>
      </c>
      <c r="B40" s="90" t="s">
        <v>87</v>
      </c>
      <c r="C40" s="97">
        <v>1</v>
      </c>
      <c r="D40" s="97">
        <v>1762</v>
      </c>
      <c r="E40" s="97">
        <v>1</v>
      </c>
      <c r="F40" s="97">
        <v>1762</v>
      </c>
      <c r="G40" s="97"/>
      <c r="H40" s="97"/>
      <c r="I40" s="97"/>
      <c r="J40" s="97"/>
      <c r="K40" s="97"/>
      <c r="L40" s="97"/>
    </row>
    <row r="41" spans="1:12" ht="16.5" customHeight="1">
      <c r="A41" s="87">
        <v>36</v>
      </c>
      <c r="B41" s="91" t="s">
        <v>88</v>
      </c>
      <c r="C41" s="97">
        <v>1</v>
      </c>
      <c r="D41" s="97">
        <v>1762</v>
      </c>
      <c r="E41" s="97">
        <v>1</v>
      </c>
      <c r="F41" s="97">
        <v>1762</v>
      </c>
      <c r="G41" s="97"/>
      <c r="H41" s="97"/>
      <c r="I41" s="97"/>
      <c r="J41" s="97"/>
      <c r="K41" s="97"/>
      <c r="L41" s="97"/>
    </row>
    <row r="42" spans="1:12" ht="16.5" customHeight="1">
      <c r="A42" s="87">
        <v>37</v>
      </c>
      <c r="B42" s="91" t="s">
        <v>77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21" customHeight="1">
      <c r="A43" s="87">
        <v>38</v>
      </c>
      <c r="B43" s="90" t="s">
        <v>89</v>
      </c>
      <c r="C43" s="97">
        <v>4</v>
      </c>
      <c r="D43" s="97">
        <v>2819.2</v>
      </c>
      <c r="E43" s="97">
        <v>2</v>
      </c>
      <c r="F43" s="97">
        <v>1409.6</v>
      </c>
      <c r="G43" s="97">
        <v>1</v>
      </c>
      <c r="H43" s="97">
        <v>640</v>
      </c>
      <c r="I43" s="97"/>
      <c r="J43" s="97"/>
      <c r="K43" s="97">
        <v>1</v>
      </c>
      <c r="L43" s="97">
        <v>704.8</v>
      </c>
    </row>
    <row r="44" spans="1:12" ht="30" customHeight="1">
      <c r="A44" s="87">
        <v>39</v>
      </c>
      <c r="B44" s="91" t="s">
        <v>90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</row>
    <row r="45" spans="1:12" ht="21" customHeight="1">
      <c r="A45" s="87">
        <v>40</v>
      </c>
      <c r="B45" s="91" t="s">
        <v>80</v>
      </c>
      <c r="C45" s="97">
        <v>4</v>
      </c>
      <c r="D45" s="97">
        <v>2819.2</v>
      </c>
      <c r="E45" s="97">
        <v>2</v>
      </c>
      <c r="F45" s="97">
        <v>1409.6</v>
      </c>
      <c r="G45" s="97">
        <v>1</v>
      </c>
      <c r="H45" s="97">
        <v>640</v>
      </c>
      <c r="I45" s="97"/>
      <c r="J45" s="97"/>
      <c r="K45" s="97">
        <v>1</v>
      </c>
      <c r="L45" s="97">
        <v>704.8</v>
      </c>
    </row>
    <row r="46" spans="1:12" ht="45" customHeight="1">
      <c r="A46" s="87">
        <v>41</v>
      </c>
      <c r="B46" s="90" t="s">
        <v>91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spans="1:12" ht="30" customHeight="1">
      <c r="A47" s="87">
        <v>42</v>
      </c>
      <c r="B47" s="92" t="s">
        <v>16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51" customHeight="1">
      <c r="A48" s="87">
        <v>43</v>
      </c>
      <c r="B48" s="90" t="s">
        <v>92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21.75" customHeight="1">
      <c r="A49" s="87">
        <v>44</v>
      </c>
      <c r="B49" s="89" t="s">
        <v>113</v>
      </c>
      <c r="C49" s="96">
        <f t="shared" ref="C49:L49" si="5">SUM(C50:C53)</f>
        <v>13</v>
      </c>
      <c r="D49" s="96">
        <f t="shared" si="5"/>
        <v>264.33</v>
      </c>
      <c r="E49" s="96">
        <f t="shared" si="5"/>
        <v>13</v>
      </c>
      <c r="F49" s="96">
        <f t="shared" si="5"/>
        <v>403.41</v>
      </c>
      <c r="G49" s="96">
        <f t="shared" si="5"/>
        <v>0</v>
      </c>
      <c r="H49" s="96">
        <f t="shared" si="5"/>
        <v>0</v>
      </c>
      <c r="I49" s="96">
        <f t="shared" si="5"/>
        <v>0</v>
      </c>
      <c r="J49" s="96">
        <f t="shared" si="5"/>
        <v>0</v>
      </c>
      <c r="K49" s="96">
        <f t="shared" si="5"/>
        <v>0</v>
      </c>
      <c r="L49" s="96">
        <f t="shared" si="5"/>
        <v>0</v>
      </c>
    </row>
    <row r="50" spans="1:12" ht="18.75" customHeight="1">
      <c r="A50" s="87">
        <v>45</v>
      </c>
      <c r="B50" s="90" t="s">
        <v>9</v>
      </c>
      <c r="C50" s="97">
        <v>9</v>
      </c>
      <c r="D50" s="97">
        <v>52.89</v>
      </c>
      <c r="E50" s="97">
        <v>9</v>
      </c>
      <c r="F50" s="97">
        <v>189.83</v>
      </c>
      <c r="G50" s="97"/>
      <c r="H50" s="97"/>
      <c r="I50" s="97"/>
      <c r="J50" s="97"/>
      <c r="K50" s="97"/>
      <c r="L50" s="97"/>
    </row>
    <row r="51" spans="1:12" ht="27" customHeight="1">
      <c r="A51" s="87">
        <v>46</v>
      </c>
      <c r="B51" s="90" t="s">
        <v>10</v>
      </c>
      <c r="C51" s="97">
        <v>4</v>
      </c>
      <c r="D51" s="97">
        <v>211.44</v>
      </c>
      <c r="E51" s="97">
        <v>4</v>
      </c>
      <c r="F51" s="97">
        <v>213.58</v>
      </c>
      <c r="G51" s="97"/>
      <c r="H51" s="97"/>
      <c r="I51" s="97"/>
      <c r="J51" s="97"/>
      <c r="K51" s="97"/>
      <c r="L51" s="97"/>
    </row>
    <row r="52" spans="1:12" ht="76.5" customHeight="1">
      <c r="A52" s="87">
        <v>47</v>
      </c>
      <c r="B52" s="90" t="s">
        <v>93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</row>
    <row r="53" spans="1:12" ht="24" customHeight="1">
      <c r="A53" s="87">
        <v>48</v>
      </c>
      <c r="B53" s="90" t="s">
        <v>94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8.5" customHeight="1">
      <c r="A54" s="87">
        <v>49</v>
      </c>
      <c r="B54" s="89" t="s">
        <v>114</v>
      </c>
      <c r="C54" s="96">
        <v>475</v>
      </c>
      <c r="D54" s="96">
        <v>167389.99999999901</v>
      </c>
      <c r="E54" s="96">
        <v>287</v>
      </c>
      <c r="F54" s="96">
        <v>99094.439999999595</v>
      </c>
      <c r="G54" s="96"/>
      <c r="H54" s="96"/>
      <c r="I54" s="96">
        <v>474</v>
      </c>
      <c r="J54" s="96">
        <v>167037.59999999899</v>
      </c>
      <c r="K54" s="97">
        <v>1</v>
      </c>
      <c r="L54" s="96">
        <v>352.4</v>
      </c>
    </row>
    <row r="55" spans="1:12" ht="15">
      <c r="A55" s="87">
        <v>50</v>
      </c>
      <c r="B55" s="88" t="s">
        <v>115</v>
      </c>
      <c r="C55" s="96">
        <f t="shared" ref="C55:L55" si="6">SUM(C6,C27,C38,C49,C54)</f>
        <v>1445</v>
      </c>
      <c r="D55" s="96">
        <f t="shared" si="6"/>
        <v>1037282.2899999979</v>
      </c>
      <c r="E55" s="96">
        <f t="shared" si="6"/>
        <v>889</v>
      </c>
      <c r="F55" s="96">
        <f t="shared" si="6"/>
        <v>638837.45999999961</v>
      </c>
      <c r="G55" s="96">
        <f t="shared" si="6"/>
        <v>89</v>
      </c>
      <c r="H55" s="96">
        <f t="shared" si="6"/>
        <v>54136.259999999995</v>
      </c>
      <c r="I55" s="96">
        <f t="shared" si="6"/>
        <v>556</v>
      </c>
      <c r="J55" s="96">
        <f t="shared" si="6"/>
        <v>212946.799999999</v>
      </c>
      <c r="K55" s="96">
        <f t="shared" si="6"/>
        <v>132</v>
      </c>
      <c r="L55" s="96">
        <f t="shared" si="6"/>
        <v>89735.75</v>
      </c>
    </row>
    <row r="56" spans="1:12">
      <c r="C56" s="48"/>
      <c r="D56" s="51"/>
      <c r="E56" s="51"/>
      <c r="F56" s="51"/>
      <c r="G56" s="48"/>
      <c r="H56" s="48"/>
      <c r="I56" s="48"/>
      <c r="J56" s="48"/>
      <c r="K56" s="48"/>
      <c r="L56" s="48"/>
    </row>
    <row r="57" spans="1:12" ht="12.75">
      <c r="B57" s="49"/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>
      <c r="B59" s="49"/>
    </row>
  </sheetData>
  <mergeCells count="17"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  <mergeCell ref="H3:H4"/>
    <mergeCell ref="K3:K4"/>
    <mergeCell ref="L3:L4"/>
    <mergeCell ref="K2:L2"/>
    <mergeCell ref="I2:J2"/>
    <mergeCell ref="I3:I4"/>
    <mergeCell ref="J3:J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Збаразький районний суд Тернопільської області,_x000D_
 Початок періоду: 01.01.2018, Кінець періоду: 31.12.2018&amp;LCC1868A8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5"/>
  <sheetViews>
    <sheetView workbookViewId="0">
      <selection activeCell="E4" sqref="E4"/>
    </sheetView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>
      <c r="A1" s="62"/>
      <c r="B1" s="63" t="s">
        <v>98</v>
      </c>
      <c r="C1" s="63"/>
      <c r="D1" s="63"/>
      <c r="E1" s="62"/>
      <c r="F1" s="62"/>
    </row>
    <row r="2" spans="1:6">
      <c r="A2" s="62"/>
      <c r="B2" s="64"/>
      <c r="C2" s="64"/>
      <c r="D2" s="64"/>
      <c r="E2" s="62"/>
      <c r="F2" s="62"/>
    </row>
    <row r="3" spans="1:6" ht="44.25" customHeight="1">
      <c r="A3" s="65" t="s">
        <v>0</v>
      </c>
      <c r="B3" s="148" t="s">
        <v>17</v>
      </c>
      <c r="C3" s="149"/>
      <c r="D3" s="150"/>
      <c r="E3" s="66" t="s">
        <v>7</v>
      </c>
      <c r="F3" s="66" t="s">
        <v>11</v>
      </c>
    </row>
    <row r="4" spans="1:6" ht="18" customHeight="1">
      <c r="A4" s="67">
        <v>1</v>
      </c>
      <c r="B4" s="151" t="s">
        <v>60</v>
      </c>
      <c r="C4" s="152"/>
      <c r="D4" s="153"/>
      <c r="E4" s="93">
        <f>SUM(E5:E24)</f>
        <v>132</v>
      </c>
      <c r="F4" s="93">
        <f>SUM(F5:F24)</f>
        <v>89735.75</v>
      </c>
    </row>
    <row r="5" spans="1:6" ht="20.25" customHeight="1">
      <c r="A5" s="67">
        <v>2</v>
      </c>
      <c r="B5" s="142" t="s">
        <v>61</v>
      </c>
      <c r="C5" s="143"/>
      <c r="D5" s="144"/>
      <c r="E5" s="94"/>
      <c r="F5" s="95"/>
    </row>
    <row r="6" spans="1:6" ht="28.5" customHeight="1">
      <c r="A6" s="67">
        <v>3</v>
      </c>
      <c r="B6" s="142" t="s">
        <v>62</v>
      </c>
      <c r="C6" s="143"/>
      <c r="D6" s="144"/>
      <c r="E6" s="94">
        <v>3</v>
      </c>
      <c r="F6" s="95">
        <v>4228.8</v>
      </c>
    </row>
    <row r="7" spans="1:6" ht="40.5" customHeight="1">
      <c r="A7" s="67">
        <v>4</v>
      </c>
      <c r="B7" s="142" t="s">
        <v>99</v>
      </c>
      <c r="C7" s="143"/>
      <c r="D7" s="144"/>
      <c r="E7" s="94">
        <v>101</v>
      </c>
      <c r="F7" s="95">
        <v>54557.2</v>
      </c>
    </row>
    <row r="8" spans="1:6" ht="41.25" customHeight="1">
      <c r="A8" s="67">
        <v>5</v>
      </c>
      <c r="B8" s="142" t="s">
        <v>63</v>
      </c>
      <c r="C8" s="143"/>
      <c r="D8" s="144"/>
      <c r="E8" s="94"/>
      <c r="F8" s="95"/>
    </row>
    <row r="9" spans="1:6" ht="30.75" customHeight="1">
      <c r="A9" s="67">
        <v>6</v>
      </c>
      <c r="B9" s="142" t="s">
        <v>64</v>
      </c>
      <c r="C9" s="143"/>
      <c r="D9" s="144"/>
      <c r="E9" s="94"/>
      <c r="F9" s="95"/>
    </row>
    <row r="10" spans="1:6" ht="18" customHeight="1">
      <c r="A10" s="67">
        <v>7</v>
      </c>
      <c r="B10" s="142" t="s">
        <v>65</v>
      </c>
      <c r="C10" s="143"/>
      <c r="D10" s="144"/>
      <c r="E10" s="94">
        <v>3</v>
      </c>
      <c r="F10" s="95">
        <v>4228.8</v>
      </c>
    </row>
    <row r="11" spans="1:6" ht="18.75" customHeight="1">
      <c r="A11" s="67">
        <v>8</v>
      </c>
      <c r="B11" s="142" t="s">
        <v>66</v>
      </c>
      <c r="C11" s="143"/>
      <c r="D11" s="144"/>
      <c r="E11" s="94">
        <v>3</v>
      </c>
      <c r="F11" s="95">
        <v>8352.4</v>
      </c>
    </row>
    <row r="12" spans="1:6" ht="29.25" customHeight="1">
      <c r="A12" s="67">
        <v>9</v>
      </c>
      <c r="B12" s="142" t="s">
        <v>100</v>
      </c>
      <c r="C12" s="143"/>
      <c r="D12" s="144"/>
      <c r="E12" s="94">
        <v>2</v>
      </c>
      <c r="F12" s="95">
        <v>1057.2</v>
      </c>
    </row>
    <row r="13" spans="1:6" ht="20.25" customHeight="1">
      <c r="A13" s="67">
        <v>10</v>
      </c>
      <c r="B13" s="142" t="s">
        <v>101</v>
      </c>
      <c r="C13" s="143"/>
      <c r="D13" s="144"/>
      <c r="E13" s="94">
        <v>15</v>
      </c>
      <c r="F13" s="95">
        <v>14139.75</v>
      </c>
    </row>
    <row r="14" spans="1:6" ht="21" customHeight="1">
      <c r="A14" s="67">
        <v>11</v>
      </c>
      <c r="B14" s="142" t="s">
        <v>67</v>
      </c>
      <c r="C14" s="143"/>
      <c r="D14" s="144"/>
      <c r="E14" s="94"/>
      <c r="F14" s="95"/>
    </row>
    <row r="15" spans="1:6" ht="20.25" customHeight="1">
      <c r="A15" s="67">
        <v>12</v>
      </c>
      <c r="B15" s="142" t="s">
        <v>68</v>
      </c>
      <c r="C15" s="143"/>
      <c r="D15" s="144"/>
      <c r="E15" s="94"/>
      <c r="F15" s="95"/>
    </row>
    <row r="16" spans="1:6" ht="30" customHeight="1">
      <c r="A16" s="67">
        <v>13</v>
      </c>
      <c r="B16" s="142" t="s">
        <v>69</v>
      </c>
      <c r="C16" s="143"/>
      <c r="D16" s="144"/>
      <c r="E16" s="94"/>
      <c r="F16" s="95"/>
    </row>
    <row r="17" spans="1:11" ht="20.25" customHeight="1">
      <c r="A17" s="67">
        <v>14</v>
      </c>
      <c r="B17" s="142" t="s">
        <v>70</v>
      </c>
      <c r="C17" s="143"/>
      <c r="D17" s="144"/>
      <c r="E17" s="94">
        <v>5</v>
      </c>
      <c r="F17" s="95">
        <v>3171.6</v>
      </c>
    </row>
    <row r="18" spans="1:11" ht="27" customHeight="1">
      <c r="A18" s="67">
        <v>15</v>
      </c>
      <c r="B18" s="142" t="s">
        <v>71</v>
      </c>
      <c r="C18" s="143"/>
      <c r="D18" s="144"/>
      <c r="E18" s="94"/>
      <c r="F18" s="95"/>
    </row>
    <row r="19" spans="1:11" ht="54.75" customHeight="1">
      <c r="A19" s="67">
        <v>16</v>
      </c>
      <c r="B19" s="142" t="s">
        <v>72</v>
      </c>
      <c r="C19" s="143"/>
      <c r="D19" s="144"/>
      <c r="E19" s="94"/>
      <c r="F19" s="95"/>
    </row>
    <row r="20" spans="1:11" ht="21" customHeight="1">
      <c r="A20" s="67">
        <v>17</v>
      </c>
      <c r="B20" s="142" t="s">
        <v>96</v>
      </c>
      <c r="C20" s="143"/>
      <c r="D20" s="144"/>
      <c r="E20" s="94"/>
      <c r="F20" s="95"/>
    </row>
    <row r="21" spans="1:11" ht="30" customHeight="1">
      <c r="A21" s="67">
        <v>18</v>
      </c>
      <c r="B21" s="142" t="s">
        <v>95</v>
      </c>
      <c r="C21" s="143"/>
      <c r="D21" s="144"/>
      <c r="E21" s="94"/>
      <c r="F21" s="95"/>
    </row>
    <row r="22" spans="1:11" ht="57" customHeight="1">
      <c r="A22" s="67">
        <v>19</v>
      </c>
      <c r="B22" s="154" t="s">
        <v>97</v>
      </c>
      <c r="C22" s="154"/>
      <c r="D22" s="154"/>
      <c r="E22" s="94"/>
      <c r="F22" s="95"/>
    </row>
    <row r="23" spans="1:11" ht="68.25" customHeight="1">
      <c r="A23" s="67">
        <v>20</v>
      </c>
      <c r="B23" s="142" t="s">
        <v>102</v>
      </c>
      <c r="C23" s="143"/>
      <c r="D23" s="144"/>
      <c r="E23" s="94"/>
      <c r="F23" s="95"/>
    </row>
    <row r="24" spans="1:11" ht="54.75" customHeight="1">
      <c r="A24" s="67">
        <v>21</v>
      </c>
      <c r="B24" s="142" t="s">
        <v>103</v>
      </c>
      <c r="C24" s="143"/>
      <c r="D24" s="144"/>
      <c r="E24" s="94"/>
      <c r="F24" s="95"/>
    </row>
    <row r="25" spans="1:11">
      <c r="A25" s="68"/>
      <c r="B25" s="68"/>
      <c r="C25" s="68"/>
      <c r="D25" s="68"/>
      <c r="E25" s="68"/>
      <c r="F25" s="68"/>
    </row>
    <row r="26" spans="1:11" ht="16.5" customHeight="1">
      <c r="A26" s="69"/>
      <c r="B26" s="60" t="s">
        <v>51</v>
      </c>
      <c r="C26" s="54"/>
      <c r="D26" s="57" t="s">
        <v>120</v>
      </c>
      <c r="E26" s="146" t="s">
        <v>121</v>
      </c>
      <c r="F26" s="146"/>
      <c r="I26" s="71"/>
      <c r="J26" s="71"/>
      <c r="K26" s="71"/>
    </row>
    <row r="27" spans="1:11" ht="15.75">
      <c r="A27" s="70"/>
      <c r="B27" s="53"/>
      <c r="C27" s="61" t="s">
        <v>53</v>
      </c>
      <c r="D27" s="40"/>
      <c r="E27" s="61" t="s">
        <v>56</v>
      </c>
      <c r="I27" s="72"/>
      <c r="J27" s="68"/>
      <c r="K27" s="68"/>
    </row>
    <row r="28" spans="1:11" ht="14.25">
      <c r="A28" s="73"/>
      <c r="B28" s="59" t="s">
        <v>52</v>
      </c>
      <c r="C28" s="54"/>
      <c r="D28" s="56" t="s">
        <v>120</v>
      </c>
      <c r="E28" s="147" t="s">
        <v>122</v>
      </c>
      <c r="F28" s="147"/>
      <c r="I28" s="74"/>
      <c r="J28" s="68"/>
      <c r="K28" s="68"/>
    </row>
    <row r="29" spans="1:11" ht="14.25">
      <c r="A29" s="73"/>
      <c r="B29" s="38"/>
      <c r="C29" s="61" t="s">
        <v>53</v>
      </c>
      <c r="E29" s="61" t="s">
        <v>56</v>
      </c>
      <c r="I29" s="74"/>
      <c r="J29" s="68"/>
      <c r="K29" s="68"/>
    </row>
    <row r="30" spans="1:11" ht="15" customHeight="1">
      <c r="A30" s="75"/>
      <c r="B30" s="38"/>
      <c r="C30" s="55"/>
      <c r="I30" s="77"/>
      <c r="J30" s="77"/>
      <c r="K30" s="78"/>
    </row>
    <row r="31" spans="1:11" ht="15" customHeight="1">
      <c r="A31" s="79" t="s">
        <v>120</v>
      </c>
      <c r="B31" s="41" t="s">
        <v>57</v>
      </c>
      <c r="C31" s="145" t="s">
        <v>123</v>
      </c>
      <c r="D31" s="145"/>
      <c r="E31" s="39" t="s">
        <v>120</v>
      </c>
      <c r="I31" s="80"/>
      <c r="J31" s="77"/>
      <c r="K31" s="78"/>
    </row>
    <row r="32" spans="1:11" ht="15" customHeight="1">
      <c r="A32" s="79" t="s">
        <v>120</v>
      </c>
      <c r="B32" s="42" t="s">
        <v>58</v>
      </c>
      <c r="C32" s="141" t="s">
        <v>120</v>
      </c>
      <c r="D32" s="141"/>
      <c r="E32" s="58"/>
      <c r="I32" s="81"/>
      <c r="J32" s="81"/>
      <c r="K32" s="81"/>
    </row>
    <row r="33" spans="1:11" ht="15.75" customHeight="1">
      <c r="A33" s="82"/>
      <c r="B33" s="43" t="s">
        <v>59</v>
      </c>
      <c r="C33" s="141" t="s">
        <v>124</v>
      </c>
      <c r="D33" s="141"/>
      <c r="F33" s="98" t="s">
        <v>125</v>
      </c>
      <c r="I33" s="77"/>
      <c r="J33" s="77"/>
      <c r="K33" s="78"/>
    </row>
    <row r="34" spans="1:11">
      <c r="A34" s="82"/>
      <c r="B34" s="83"/>
      <c r="C34" s="83"/>
      <c r="D34" s="83"/>
      <c r="E34" s="84"/>
      <c r="F34" s="84"/>
      <c r="G34" s="85"/>
      <c r="H34" s="76"/>
      <c r="I34" s="77"/>
      <c r="J34" s="77"/>
      <c r="K34" s="78"/>
    </row>
    <row r="35" spans="1:11">
      <c r="A35" s="75"/>
      <c r="B35" s="86"/>
      <c r="C35" s="86"/>
      <c r="D35" s="86"/>
      <c r="E35" s="75"/>
      <c r="F35" s="75"/>
      <c r="G35" s="68"/>
      <c r="H35" s="68"/>
      <c r="I35" s="68"/>
      <c r="J35" s="68"/>
      <c r="K35" s="68"/>
    </row>
  </sheetData>
  <mergeCells count="27">
    <mergeCell ref="E28:F28"/>
    <mergeCell ref="B3:D3"/>
    <mergeCell ref="B4:D4"/>
    <mergeCell ref="B5:D5"/>
    <mergeCell ref="B6:D6"/>
    <mergeCell ref="B7:D7"/>
    <mergeCell ref="B8:D8"/>
    <mergeCell ref="B9:D9"/>
    <mergeCell ref="B10:D10"/>
    <mergeCell ref="B22:D22"/>
    <mergeCell ref="B23:D23"/>
    <mergeCell ref="B24:D24"/>
    <mergeCell ref="E26:F26"/>
    <mergeCell ref="B11:D11"/>
    <mergeCell ref="B12:D12"/>
    <mergeCell ref="B13:D13"/>
    <mergeCell ref="B14:D14"/>
    <mergeCell ref="C33:D33"/>
    <mergeCell ref="B15:D15"/>
    <mergeCell ref="B16:D16"/>
    <mergeCell ref="B17:D17"/>
    <mergeCell ref="B18:D18"/>
    <mergeCell ref="B19:D19"/>
    <mergeCell ref="B21:D21"/>
    <mergeCell ref="C31:D31"/>
    <mergeCell ref="C32:D32"/>
    <mergeCell ref="B20:D20"/>
  </mergeCells>
  <phoneticPr fontId="0" type="noConversion"/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Збаразький районний суд Тернопільської області,_x000D_
 Початок періоду: 01.01.2018, Кінець періоду: 31.12.2018&amp;LCC1868A8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2018-03-15T14:08:04Z</cp:lastPrinted>
  <dcterms:created xsi:type="dcterms:W3CDTF">2015-09-09T10:27:37Z</dcterms:created>
  <dcterms:modified xsi:type="dcterms:W3CDTF">2019-02-25T07:34:39Z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10_00598_4.2018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CC1868A8</vt:lpwstr>
  </property>
  <property fmtid="{D5CDD505-2E9C-101B-9397-08002B2CF9AE}" pid="9" name="Підрозділ">
    <vt:lpwstr>Збаразький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839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3.22.0.1578</vt:lpwstr>
  </property>
</Properties>
</file>